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00" windowHeight="75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/>
  <c r="D34"/>
  <c r="I33"/>
  <c r="I31" l="1"/>
  <c r="E31"/>
  <c r="I30" l="1"/>
  <c r="E30"/>
  <c r="I29"/>
  <c r="E29"/>
  <c r="I28"/>
  <c r="E28"/>
  <c r="I27" l="1"/>
  <c r="J27" s="1"/>
  <c r="E27"/>
  <c r="F27" s="1"/>
  <c r="I26" l="1"/>
  <c r="E26"/>
  <c r="I25" l="1"/>
  <c r="E25"/>
  <c r="I24"/>
  <c r="E24"/>
  <c r="I23"/>
  <c r="E23"/>
  <c r="I18"/>
  <c r="E18"/>
  <c r="I22"/>
  <c r="E22"/>
  <c r="I21"/>
  <c r="E21"/>
  <c r="I19"/>
  <c r="E19"/>
  <c r="I16" l="1"/>
  <c r="E16"/>
  <c r="I15"/>
  <c r="E15"/>
  <c r="I14"/>
  <c r="E14"/>
  <c r="I13" l="1"/>
  <c r="E13"/>
  <c r="I11" l="1"/>
  <c r="E11"/>
  <c r="I34" l="1"/>
  <c r="E34" l="1"/>
</calcChain>
</file>

<file path=xl/sharedStrings.xml><?xml version="1.0" encoding="utf-8"?>
<sst xmlns="http://schemas.openxmlformats.org/spreadsheetml/2006/main" count="40" uniqueCount="36">
  <si>
    <t>Наименование ОО</t>
  </si>
  <si>
    <t>Ф.И.О. учителя математики (полностью)</t>
  </si>
  <si>
    <t>Дата заполнения отчета</t>
  </si>
  <si>
    <t>№</t>
  </si>
  <si>
    <t>Протокол результата выполнения  основного тестирования по математической грамотности в 7 классах</t>
  </si>
  <si>
    <t>Общее количество баллов по классу</t>
  </si>
  <si>
    <t>Общее количество обучающихся, выполнявших работу</t>
  </si>
  <si>
    <t>Средний балл</t>
  </si>
  <si>
    <t>ИТОГО</t>
  </si>
  <si>
    <t>1 вариант</t>
  </si>
  <si>
    <t>Процент выполнения работы</t>
  </si>
  <si>
    <t>2 вариант</t>
  </si>
  <si>
    <t>ГБОУ СОШ "ОЦ" с.Августовка</t>
  </si>
  <si>
    <t>ГБОУ СОШ "ОЦ" с.Александровка</t>
  </si>
  <si>
    <t>ГБОУ ООШ им.Р.Нигмати пос.Иргизский</t>
  </si>
  <si>
    <t>ГБОУ СОШ "ОЦ" им.С.Ф.Зинченко пос.Глушицкий</t>
  </si>
  <si>
    <t>ГБОУ ООШ пос.Аверьяновский</t>
  </si>
  <si>
    <t>ГБОУ СОШ с. Константиновка</t>
  </si>
  <si>
    <t xml:space="preserve">61
</t>
  </si>
  <si>
    <t>ГБОУ СОШ "ОЦ" с.Украинка</t>
  </si>
  <si>
    <t>ГБОУ ООШ с. Малая Глушица</t>
  </si>
  <si>
    <t>ГБОУ СОШ "ОЦ" пос.Поляков</t>
  </si>
  <si>
    <t>ГБОУ ООШ с. Новый Камелик</t>
  </si>
  <si>
    <t>ГБОУ ООШ с.Мокша</t>
  </si>
  <si>
    <t>ГБОУ ООШ с.Тамбовка</t>
  </si>
  <si>
    <t>ГБОУ СОШ пос. Восточный</t>
  </si>
  <si>
    <t>ГБОУ ООШ пос. Шумовский</t>
  </si>
  <si>
    <t>ГБОУ ООШ с. Новопавловка</t>
  </si>
  <si>
    <t>ГБОУ СОШ №2 "ОЦ" с. Большая Глушица</t>
  </si>
  <si>
    <t>ГБОУ ООШ п.Пензено</t>
  </si>
  <si>
    <t>ГБОУ СОШ "ОЦ" п.Южный</t>
  </si>
  <si>
    <t>ГБОУ СОШ № 2 "ОЦ" им. Г. А. Смолякова</t>
  </si>
  <si>
    <t>ГБОУ СОШ №1 им. И.М.Кузнецова с. Большая Черниговка</t>
  </si>
  <si>
    <t>ГБОУ СОШ им.А.А.Каргина</t>
  </si>
  <si>
    <t>ГБОУ СОШ №1 “ОЦ” им. В.И.Фокина с.Большая Глушица</t>
  </si>
  <si>
    <t xml:space="preserve">ГБОУ СОШ "ОЦ" пос. Фрунзенский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</si>
</sst>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1" fillId="4" borderId="1" xfId="0" applyFont="1" applyFill="1" applyBorder="1"/>
    <xf numFmtId="0" fontId="0" fillId="0" borderId="0" xfId="0" applyBorder="1"/>
    <xf numFmtId="0" fontId="1" fillId="0" borderId="0" xfId="0" applyFont="1" applyFill="1" applyBorder="1" applyAlignment="1"/>
    <xf numFmtId="0" fontId="1" fillId="5" borderId="2" xfId="0" applyFont="1" applyFill="1" applyBorder="1"/>
    <xf numFmtId="0" fontId="1" fillId="3" borderId="1" xfId="0" applyFont="1" applyFill="1" applyBorder="1" applyAlignment="1"/>
    <xf numFmtId="0" fontId="0" fillId="3" borderId="1" xfId="0" applyFill="1" applyBorder="1"/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1" fontId="0" fillId="6" borderId="1" xfId="0" applyNumberFormat="1" applyFill="1" applyBorder="1"/>
    <xf numFmtId="0" fontId="0" fillId="3" borderId="2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2" fontId="0" fillId="6" borderId="1" xfId="0" applyNumberFormat="1" applyFill="1" applyBorder="1"/>
    <xf numFmtId="0" fontId="3" fillId="9" borderId="1" xfId="0" applyFont="1" applyFill="1" applyBorder="1"/>
    <xf numFmtId="0" fontId="0" fillId="10" borderId="1" xfId="0" applyFill="1" applyBorder="1"/>
    <xf numFmtId="1" fontId="0" fillId="10" borderId="1" xfId="0" applyNumberFormat="1" applyFill="1" applyBorder="1"/>
    <xf numFmtId="0" fontId="0" fillId="11" borderId="1" xfId="0" applyFill="1" applyBorder="1"/>
    <xf numFmtId="0" fontId="1" fillId="5" borderId="2" xfId="0" applyFont="1" applyFill="1" applyBorder="1" applyAlignment="1">
      <alignment wrapText="1"/>
    </xf>
    <xf numFmtId="0" fontId="4" fillId="4" borderId="1" xfId="0" applyFont="1" applyFill="1" applyBorder="1"/>
    <xf numFmtId="0" fontId="4" fillId="8" borderId="1" xfId="0" applyFont="1" applyFill="1" applyBorder="1"/>
    <xf numFmtId="0" fontId="1" fillId="5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4"/>
  <sheetViews>
    <sheetView tabSelected="1" topLeftCell="A28" workbookViewId="0">
      <selection activeCell="A33" sqref="A33"/>
    </sheetView>
  </sheetViews>
  <sheetFormatPr defaultRowHeight="15"/>
  <cols>
    <col min="2" max="2" width="29.140625" customWidth="1"/>
    <col min="3" max="3" width="11.140625" customWidth="1"/>
    <col min="4" max="4" width="13.7109375" customWidth="1"/>
    <col min="5" max="5" width="8.42578125" customWidth="1"/>
    <col min="6" max="6" width="9.42578125" customWidth="1"/>
    <col min="7" max="7" width="9.85546875" customWidth="1"/>
    <col min="8" max="8" width="11.28515625" customWidth="1"/>
    <col min="9" max="9" width="7.5703125" customWidth="1"/>
    <col min="10" max="10" width="10.28515625" customWidth="1"/>
    <col min="12" max="12" width="11.7109375" customWidth="1"/>
    <col min="13" max="13" width="7.7109375" customWidth="1"/>
    <col min="14" max="14" width="10" customWidth="1"/>
    <col min="16" max="16" width="11.28515625" customWidth="1"/>
    <col min="18" max="19" width="9.85546875" customWidth="1"/>
    <col min="22" max="22" width="10.7109375" customWidth="1"/>
    <col min="25" max="25" width="11.140625" customWidth="1"/>
    <col min="28" max="28" width="11.140625" customWidth="1"/>
    <col min="31" max="31" width="10.7109375" customWidth="1"/>
    <col min="34" max="34" width="11.140625" customWidth="1"/>
    <col min="37" max="37" width="10.7109375" customWidth="1"/>
    <col min="40" max="40" width="11" customWidth="1"/>
    <col min="43" max="43" width="11" customWidth="1"/>
    <col min="46" max="46" width="10.85546875" customWidth="1"/>
    <col min="49" max="49" width="11" customWidth="1"/>
  </cols>
  <sheetData>
    <row r="1" spans="1:49">
      <c r="C1" s="5"/>
      <c r="E1" s="30" t="s">
        <v>4</v>
      </c>
      <c r="F1" s="30"/>
      <c r="G1" s="30"/>
      <c r="H1" s="30"/>
      <c r="I1" s="30"/>
      <c r="J1" s="30"/>
      <c r="K1" s="30"/>
      <c r="L1" s="30"/>
      <c r="M1" s="30"/>
      <c r="N1" s="30"/>
    </row>
    <row r="2" spans="1:49">
      <c r="C2" s="5"/>
    </row>
    <row r="4" spans="1:49" ht="15.75" customHeight="1">
      <c r="A4" s="2"/>
      <c r="B4" s="2"/>
      <c r="C4" s="2"/>
      <c r="D4" s="2"/>
      <c r="E4" s="2"/>
      <c r="F4" s="2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49">
      <c r="A5" s="1" t="s">
        <v>1</v>
      </c>
      <c r="B5" s="1"/>
      <c r="C5" s="30"/>
      <c r="D5" s="30"/>
      <c r="E5" s="2"/>
      <c r="F5" s="2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49">
      <c r="A6" s="1" t="s">
        <v>2</v>
      </c>
      <c r="B6" s="1"/>
      <c r="C6" s="33"/>
      <c r="D6" s="34"/>
      <c r="E6" s="2"/>
      <c r="F6" s="2"/>
      <c r="G6" s="17"/>
      <c r="H6" s="17"/>
      <c r="I6" s="17"/>
      <c r="J6" s="17"/>
      <c r="K6" s="17"/>
      <c r="L6" s="17"/>
      <c r="M6" s="17"/>
      <c r="N6" s="17"/>
      <c r="O6" s="17"/>
      <c r="P6" s="17"/>
    </row>
    <row r="9" spans="1:49">
      <c r="A9" s="35" t="s">
        <v>3</v>
      </c>
      <c r="B9" s="36" t="s">
        <v>0</v>
      </c>
      <c r="C9" s="37" t="s">
        <v>9</v>
      </c>
      <c r="D9" s="37"/>
      <c r="E9" s="37"/>
      <c r="F9" s="37"/>
      <c r="G9" s="38" t="s">
        <v>11</v>
      </c>
      <c r="H9" s="38"/>
      <c r="I9" s="38"/>
      <c r="J9" s="38"/>
      <c r="K9" s="29"/>
      <c r="L9" s="29"/>
      <c r="M9" s="29"/>
      <c r="N9" s="29"/>
      <c r="O9" s="29"/>
      <c r="P9" s="29"/>
      <c r="Q9" s="29"/>
      <c r="R9" s="29"/>
    </row>
    <row r="10" spans="1:49" ht="60" customHeight="1">
      <c r="A10" s="35"/>
      <c r="B10" s="36"/>
      <c r="C10" s="10" t="s">
        <v>5</v>
      </c>
      <c r="D10" s="10" t="s">
        <v>6</v>
      </c>
      <c r="E10" s="10" t="s">
        <v>7</v>
      </c>
      <c r="F10" s="10" t="s">
        <v>10</v>
      </c>
      <c r="G10" s="12" t="s">
        <v>5</v>
      </c>
      <c r="H10" s="12" t="s">
        <v>6</v>
      </c>
      <c r="I10" s="12" t="s">
        <v>7</v>
      </c>
      <c r="J10" s="12" t="s">
        <v>10</v>
      </c>
      <c r="K10" s="16"/>
      <c r="L10" s="16"/>
      <c r="M10" s="16"/>
      <c r="N10" s="16"/>
      <c r="O10" s="16"/>
      <c r="P10" s="16"/>
      <c r="Q10" s="16"/>
      <c r="R10" s="1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>
      <c r="A11" s="26">
        <v>1</v>
      </c>
      <c r="B11" s="7" t="s">
        <v>12</v>
      </c>
      <c r="C11" s="11">
        <v>115</v>
      </c>
      <c r="D11" s="11">
        <v>10</v>
      </c>
      <c r="E11" s="11">
        <f>IF(D11&lt;&gt;0,C11/D11,"")</f>
        <v>11.5</v>
      </c>
      <c r="F11" s="14">
        <v>32</v>
      </c>
      <c r="G11" s="13">
        <v>144</v>
      </c>
      <c r="H11" s="13">
        <v>13</v>
      </c>
      <c r="I11" s="13">
        <f>IF(H11&lt;&gt;0,G11/H11,"")</f>
        <v>11.076923076923077</v>
      </c>
      <c r="J11" s="13">
        <v>31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>
      <c r="A12" s="26">
        <v>2</v>
      </c>
      <c r="B12" s="7" t="s">
        <v>13</v>
      </c>
      <c r="C12" s="11">
        <v>95</v>
      </c>
      <c r="D12" s="11">
        <v>7</v>
      </c>
      <c r="E12" s="11">
        <v>13.57142857</v>
      </c>
      <c r="F12" s="11">
        <v>100</v>
      </c>
      <c r="G12" s="13">
        <v>118</v>
      </c>
      <c r="H12" s="13">
        <v>7</v>
      </c>
      <c r="I12" s="13">
        <v>16.85714286</v>
      </c>
      <c r="J12" s="13">
        <v>100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ht="24">
      <c r="A13" s="26">
        <v>3</v>
      </c>
      <c r="B13" s="18" t="s">
        <v>14</v>
      </c>
      <c r="C13" s="11">
        <v>20</v>
      </c>
      <c r="D13" s="11">
        <v>1</v>
      </c>
      <c r="E13" s="11">
        <f>IF(D13&lt;&gt;0,C13/D13,"")</f>
        <v>20</v>
      </c>
      <c r="F13" s="14">
        <v>87</v>
      </c>
      <c r="G13" s="13"/>
      <c r="H13" s="13">
        <v>0</v>
      </c>
      <c r="I13" s="13" t="str">
        <f>IF(H13&lt;&gt;0,G13/H13,"")</f>
        <v/>
      </c>
      <c r="J13" s="1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>
      <c r="A14" s="26">
        <v>4</v>
      </c>
      <c r="B14" s="7" t="s">
        <v>15</v>
      </c>
      <c r="C14" s="11">
        <v>136</v>
      </c>
      <c r="D14" s="11">
        <v>7</v>
      </c>
      <c r="E14" s="11">
        <f>IF(D14&lt;&gt;0,C14/D14,"")</f>
        <v>19.428571428571427</v>
      </c>
      <c r="F14" s="14">
        <v>53</v>
      </c>
      <c r="G14" s="13">
        <v>128</v>
      </c>
      <c r="H14" s="13">
        <v>7</v>
      </c>
      <c r="I14" s="13">
        <f>IF(H14&lt;&gt;0,G14/H14,"")</f>
        <v>18.285714285714285</v>
      </c>
      <c r="J14" s="13">
        <v>50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>
      <c r="A15" s="26">
        <v>5</v>
      </c>
      <c r="B15" s="7" t="s">
        <v>16</v>
      </c>
      <c r="C15" s="11">
        <v>24</v>
      </c>
      <c r="D15" s="11">
        <v>1</v>
      </c>
      <c r="E15" s="11">
        <f>IF(D15&lt;&gt;0,C15/D15,"")</f>
        <v>24</v>
      </c>
      <c r="F15" s="14">
        <v>56</v>
      </c>
      <c r="G15" s="13">
        <v>20</v>
      </c>
      <c r="H15" s="13">
        <v>1</v>
      </c>
      <c r="I15" s="13">
        <f>IF(H15&lt;&gt;0,G15/H15,"")</f>
        <v>20</v>
      </c>
      <c r="J15" s="13">
        <v>31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30">
      <c r="A16" s="26">
        <v>6</v>
      </c>
      <c r="B16" s="7" t="s">
        <v>17</v>
      </c>
      <c r="C16" s="11">
        <v>40</v>
      </c>
      <c r="D16" s="11">
        <v>2</v>
      </c>
      <c r="E16" s="11">
        <f>IF(D16&lt;&gt;0,C16/D16,"")</f>
        <v>20</v>
      </c>
      <c r="F16" s="14">
        <v>65</v>
      </c>
      <c r="G16" s="13">
        <v>44</v>
      </c>
      <c r="H16" s="13">
        <v>2</v>
      </c>
      <c r="I16" s="13">
        <f>IF(H16&lt;&gt;0,G16/H16,"")</f>
        <v>22</v>
      </c>
      <c r="J16" s="19" t="s">
        <v>18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>
      <c r="A17" s="26">
        <v>7</v>
      </c>
      <c r="B17" s="7" t="s">
        <v>19</v>
      </c>
      <c r="C17" s="11">
        <v>92</v>
      </c>
      <c r="D17" s="11">
        <v>5</v>
      </c>
      <c r="E17" s="11">
        <v>18.399999999999999</v>
      </c>
      <c r="F17" s="14">
        <v>90.4</v>
      </c>
      <c r="G17" s="13">
        <v>39</v>
      </c>
      <c r="H17" s="13">
        <v>3</v>
      </c>
      <c r="I17" s="13">
        <v>13</v>
      </c>
      <c r="J17" s="13">
        <v>58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>
      <c r="A18" s="26">
        <v>8</v>
      </c>
      <c r="B18" s="7" t="s">
        <v>24</v>
      </c>
      <c r="C18" s="11">
        <v>81</v>
      </c>
      <c r="D18" s="11">
        <v>4</v>
      </c>
      <c r="E18" s="11">
        <f>IF(D18&lt;&gt;0,C18/D18,"")</f>
        <v>20.25</v>
      </c>
      <c r="F18" s="14">
        <v>65</v>
      </c>
      <c r="G18" s="13">
        <v>66</v>
      </c>
      <c r="H18" s="13">
        <v>4</v>
      </c>
      <c r="I18" s="13">
        <f>IF(H18&lt;&gt;0,G18/H18,"")</f>
        <v>16.5</v>
      </c>
      <c r="J18" s="13">
        <v>45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>
      <c r="A19" s="26">
        <v>9</v>
      </c>
      <c r="B19" s="7" t="s">
        <v>20</v>
      </c>
      <c r="C19" s="11"/>
      <c r="D19" s="11"/>
      <c r="E19" s="11" t="str">
        <f>IF(D19&lt;&gt;0,C19/D19,"")</f>
        <v/>
      </c>
      <c r="F19" s="14"/>
      <c r="G19" s="13">
        <v>117</v>
      </c>
      <c r="H19" s="13">
        <v>5</v>
      </c>
      <c r="I19" s="13">
        <f>IF(H19&lt;&gt;0,G19/H19,"")</f>
        <v>23.4</v>
      </c>
      <c r="J19" s="13">
        <v>65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>
      <c r="A20" s="26">
        <v>10</v>
      </c>
      <c r="B20" s="7" t="s">
        <v>21</v>
      </c>
      <c r="C20" s="11">
        <v>56</v>
      </c>
      <c r="D20" s="11">
        <v>3</v>
      </c>
      <c r="E20" s="11">
        <v>18.666666670000001</v>
      </c>
      <c r="F20" s="11">
        <v>60</v>
      </c>
      <c r="G20" s="13">
        <v>62</v>
      </c>
      <c r="H20" s="13">
        <v>3</v>
      </c>
      <c r="I20" s="13">
        <v>20.666666670000001</v>
      </c>
      <c r="J20" s="13">
        <v>57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>
      <c r="A21" s="26">
        <v>11</v>
      </c>
      <c r="B21" s="7" t="s">
        <v>22</v>
      </c>
      <c r="C21" s="11">
        <v>31</v>
      </c>
      <c r="D21" s="11">
        <v>3</v>
      </c>
      <c r="E21" s="20">
        <f t="shared" ref="E21:E26" si="0">IF(D21&lt;&gt;0,C21/D21,"")</f>
        <v>10.333333333333334</v>
      </c>
      <c r="F21" s="14">
        <v>50</v>
      </c>
      <c r="G21" s="13"/>
      <c r="H21" s="13"/>
      <c r="I21" s="13" t="str">
        <f t="shared" ref="I21:I26" si="1">IF(H21&lt;&gt;0,G21/H21,"")</f>
        <v/>
      </c>
      <c r="J21" s="1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>
      <c r="A22" s="26">
        <v>12</v>
      </c>
      <c r="B22" s="7" t="s">
        <v>23</v>
      </c>
      <c r="C22" s="11">
        <v>7</v>
      </c>
      <c r="D22" s="11">
        <v>1</v>
      </c>
      <c r="E22" s="11">
        <f t="shared" si="0"/>
        <v>7</v>
      </c>
      <c r="F22" s="14">
        <v>100</v>
      </c>
      <c r="G22" s="13">
        <v>8</v>
      </c>
      <c r="H22" s="13">
        <v>1</v>
      </c>
      <c r="I22" s="13">
        <f t="shared" si="1"/>
        <v>8</v>
      </c>
      <c r="J22" s="13">
        <v>100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>
      <c r="A23" s="26">
        <v>13</v>
      </c>
      <c r="B23" s="7" t="s">
        <v>25</v>
      </c>
      <c r="C23" s="11">
        <v>48</v>
      </c>
      <c r="D23" s="11">
        <v>2</v>
      </c>
      <c r="E23" s="11">
        <f t="shared" si="0"/>
        <v>24</v>
      </c>
      <c r="F23" s="14">
        <v>100</v>
      </c>
      <c r="G23" s="13">
        <v>26</v>
      </c>
      <c r="H23" s="13">
        <v>1</v>
      </c>
      <c r="I23" s="13">
        <f t="shared" si="1"/>
        <v>26</v>
      </c>
      <c r="J23" s="13">
        <v>100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>
      <c r="A24" s="27">
        <v>14</v>
      </c>
      <c r="B24" s="21" t="s">
        <v>26</v>
      </c>
      <c r="C24" s="22">
        <v>23</v>
      </c>
      <c r="D24" s="22">
        <v>2</v>
      </c>
      <c r="E24" s="22">
        <f t="shared" si="0"/>
        <v>11.5</v>
      </c>
      <c r="F24" s="23">
        <v>37</v>
      </c>
      <c r="G24" s="24">
        <v>11</v>
      </c>
      <c r="H24" s="24">
        <v>1</v>
      </c>
      <c r="I24" s="24">
        <f t="shared" si="1"/>
        <v>11</v>
      </c>
      <c r="J24" s="24">
        <v>31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>
      <c r="A25" s="26">
        <v>15</v>
      </c>
      <c r="B25" s="7" t="s">
        <v>27</v>
      </c>
      <c r="C25" s="11">
        <v>97</v>
      </c>
      <c r="D25" s="11">
        <v>7</v>
      </c>
      <c r="E25" s="11">
        <f t="shared" si="0"/>
        <v>13.857142857142858</v>
      </c>
      <c r="F25" s="14">
        <v>44.7</v>
      </c>
      <c r="G25" s="13"/>
      <c r="H25" s="13"/>
      <c r="I25" s="13" t="str">
        <f t="shared" si="1"/>
        <v/>
      </c>
      <c r="J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ht="24.75">
      <c r="A26" s="26">
        <v>16</v>
      </c>
      <c r="B26" s="25" t="s">
        <v>28</v>
      </c>
      <c r="C26" s="11">
        <v>516</v>
      </c>
      <c r="D26" s="11">
        <v>26</v>
      </c>
      <c r="E26" s="11">
        <f t="shared" si="0"/>
        <v>19.846153846153847</v>
      </c>
      <c r="F26" s="14">
        <v>64</v>
      </c>
      <c r="G26" s="13">
        <v>347</v>
      </c>
      <c r="H26" s="13">
        <v>21</v>
      </c>
      <c r="I26" s="13">
        <f t="shared" si="1"/>
        <v>16.523809523809526</v>
      </c>
      <c r="J26" s="13">
        <v>46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>
      <c r="A27" s="26">
        <v>17</v>
      </c>
      <c r="B27" s="7" t="s">
        <v>29</v>
      </c>
      <c r="C27" s="11">
        <v>24</v>
      </c>
      <c r="D27" s="11">
        <v>2</v>
      </c>
      <c r="E27" s="11">
        <f>IF(D27&lt;&gt;0,C27/D27,"")</f>
        <v>12</v>
      </c>
      <c r="F27" s="14">
        <f>E27/36*100</f>
        <v>33.333333333333329</v>
      </c>
      <c r="G27" s="13">
        <v>35</v>
      </c>
      <c r="H27" s="13">
        <v>2</v>
      </c>
      <c r="I27" s="13">
        <f>IF(H27&lt;&gt;0,G27/H27,"")</f>
        <v>17.5</v>
      </c>
      <c r="J27" s="13">
        <f>I27/36*100</f>
        <v>48.611111111111107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>
      <c r="A28" s="26">
        <v>18</v>
      </c>
      <c r="B28" s="7" t="s">
        <v>30</v>
      </c>
      <c r="C28" s="11">
        <v>108</v>
      </c>
      <c r="D28" s="11">
        <v>6</v>
      </c>
      <c r="E28" s="11">
        <f>IF(D28&lt;&gt;0,C28/D28,"")</f>
        <v>18</v>
      </c>
      <c r="F28" s="14">
        <v>54</v>
      </c>
      <c r="G28" s="13"/>
      <c r="H28" s="13"/>
      <c r="I28" s="13" t="str">
        <f>IF(H28&lt;&gt;0,G28/H28,"")</f>
        <v/>
      </c>
      <c r="J28" s="1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>
      <c r="A29" s="26">
        <v>19</v>
      </c>
      <c r="B29" s="7" t="s">
        <v>31</v>
      </c>
      <c r="C29" s="11">
        <v>251</v>
      </c>
      <c r="D29" s="11">
        <v>19</v>
      </c>
      <c r="E29" s="11">
        <f>IF(D29&lt;&gt;0,C29/D29,"")</f>
        <v>13.210526315789474</v>
      </c>
      <c r="F29" s="14">
        <v>47.5</v>
      </c>
      <c r="G29" s="13">
        <v>251</v>
      </c>
      <c r="H29" s="13">
        <v>17</v>
      </c>
      <c r="I29" s="13">
        <f>IF(H29&lt;&gt;0,G29/H29,"")</f>
        <v>14.764705882352942</v>
      </c>
      <c r="J29" s="13">
        <v>56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>
      <c r="A30" s="4">
        <v>20</v>
      </c>
      <c r="B30" s="7" t="s">
        <v>32</v>
      </c>
      <c r="C30" s="11">
        <v>197</v>
      </c>
      <c r="D30" s="11">
        <v>13</v>
      </c>
      <c r="E30" s="11">
        <f>IF(D30&lt;&gt;0,C30/D30,"")</f>
        <v>15.153846153846153</v>
      </c>
      <c r="F30" s="14">
        <v>49</v>
      </c>
      <c r="G30" s="13">
        <v>128</v>
      </c>
      <c r="H30" s="13">
        <v>11</v>
      </c>
      <c r="I30" s="13">
        <f>IF(H30&lt;&gt;0,G30/H30,"")</f>
        <v>11.636363636363637</v>
      </c>
      <c r="J30" s="13">
        <v>32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>
      <c r="A31" s="4">
        <v>21</v>
      </c>
      <c r="B31" s="7" t="s">
        <v>33</v>
      </c>
      <c r="C31" s="11">
        <v>155</v>
      </c>
      <c r="D31" s="11">
        <v>7</v>
      </c>
      <c r="E31" s="11">
        <f>IF(D31&lt;&gt;0,C31/D31,"")</f>
        <v>22.142857142857142</v>
      </c>
      <c r="F31" s="14">
        <v>71</v>
      </c>
      <c r="G31" s="13"/>
      <c r="H31" s="13"/>
      <c r="I31" s="13" t="str">
        <f>IF(H31&lt;&gt;0,G31/H31,"")</f>
        <v/>
      </c>
      <c r="J31" s="1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>
      <c r="A32" s="4">
        <v>22</v>
      </c>
      <c r="B32" s="7" t="s">
        <v>34</v>
      </c>
      <c r="C32" s="11">
        <v>240</v>
      </c>
      <c r="D32" s="11">
        <v>22</v>
      </c>
      <c r="E32" s="11">
        <v>10.91</v>
      </c>
      <c r="F32" s="20">
        <v>35.19</v>
      </c>
      <c r="G32" s="13">
        <v>149</v>
      </c>
      <c r="H32" s="13">
        <v>14</v>
      </c>
      <c r="I32" s="13">
        <v>10.64</v>
      </c>
      <c r="J32" s="13">
        <v>29.56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ht="24.75">
      <c r="A33" s="4">
        <v>23</v>
      </c>
      <c r="B33" s="28" t="s">
        <v>35</v>
      </c>
      <c r="C33" s="11">
        <v>44</v>
      </c>
      <c r="D33" s="11">
        <v>5</v>
      </c>
      <c r="E33" s="11">
        <v>8.6</v>
      </c>
      <c r="F33" s="14">
        <v>23</v>
      </c>
      <c r="G33" s="13">
        <v>30</v>
      </c>
      <c r="H33" s="13">
        <v>5</v>
      </c>
      <c r="I33" s="13">
        <f>IF(H33&lt;&gt;0,G33/H33,"")</f>
        <v>6</v>
      </c>
      <c r="J33" s="13">
        <v>6.2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1:49">
      <c r="A34" s="31" t="s">
        <v>8</v>
      </c>
      <c r="B34" s="32"/>
      <c r="C34" s="8"/>
      <c r="D34" s="8">
        <f>SUM(D11:D33)</f>
        <v>155</v>
      </c>
      <c r="E34" s="9">
        <f>SUM(E11:E33)/23</f>
        <v>15.32045766598671</v>
      </c>
      <c r="F34" s="9"/>
      <c r="G34" s="8"/>
      <c r="H34" s="8">
        <f>SUM(H11:H33)</f>
        <v>118</v>
      </c>
      <c r="I34" s="9">
        <f>SUM(I11:I33)/23</f>
        <v>12.34136199718102</v>
      </c>
      <c r="J34" s="15"/>
      <c r="K34" s="6"/>
      <c r="L34" s="6"/>
      <c r="M34" s="3"/>
      <c r="N34" s="3"/>
      <c r="O34" s="6"/>
      <c r="P34" s="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</sheetData>
  <mergeCells count="10">
    <mergeCell ref="O9:R9"/>
    <mergeCell ref="E1:N1"/>
    <mergeCell ref="A34:B34"/>
    <mergeCell ref="C5:D5"/>
    <mergeCell ref="C6:D6"/>
    <mergeCell ref="A9:A10"/>
    <mergeCell ref="B9:B10"/>
    <mergeCell ref="C9:F9"/>
    <mergeCell ref="G9:J9"/>
    <mergeCell ref="K9:N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123</cp:lastModifiedBy>
  <dcterms:created xsi:type="dcterms:W3CDTF">2020-01-10T13:14:43Z</dcterms:created>
  <dcterms:modified xsi:type="dcterms:W3CDTF">2021-06-16T11:17:26Z</dcterms:modified>
</cp:coreProperties>
</file>